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70" windowWidth="19140" windowHeight="6240" activeTab="5"/>
  </bookViews>
  <sheets>
    <sheet name="2012" sheetId="9" r:id="rId1"/>
    <sheet name="2013" sheetId="15" r:id="rId2"/>
    <sheet name="2014" sheetId="11" r:id="rId3"/>
    <sheet name="2015" sheetId="12" r:id="rId4"/>
    <sheet name="2016" sheetId="13" r:id="rId5"/>
    <sheet name="2017" sheetId="14" r:id="rId6"/>
  </sheets>
  <calcPr calcId="124519"/>
</workbook>
</file>

<file path=xl/calcChain.xml><?xml version="1.0" encoding="utf-8"?>
<calcChain xmlns="http://schemas.openxmlformats.org/spreadsheetml/2006/main">
  <c r="S9" i="9"/>
  <c r="O9"/>
  <c r="P9" s="1"/>
  <c r="N9"/>
  <c r="K9"/>
  <c r="C9"/>
  <c r="S8"/>
  <c r="O8"/>
  <c r="P8" s="1"/>
  <c r="N8"/>
  <c r="K8"/>
  <c r="C8"/>
  <c r="S7"/>
  <c r="O7"/>
  <c r="P7" s="1"/>
  <c r="N7"/>
  <c r="K7"/>
  <c r="C7"/>
  <c r="S6"/>
  <c r="O6"/>
  <c r="P6" s="1"/>
  <c r="N6"/>
  <c r="K6"/>
  <c r="C6"/>
  <c r="C5" i="14"/>
  <c r="D5" i="13"/>
  <c r="D5" i="12"/>
  <c r="D5" i="11"/>
  <c r="D5" i="15"/>
  <c r="C5" i="9"/>
  <c r="T5" i="15"/>
  <c r="P5"/>
  <c r="Q5" s="1"/>
  <c r="O5"/>
  <c r="L5"/>
  <c r="T5" i="13"/>
  <c r="P5"/>
  <c r="Q5" s="1"/>
  <c r="O5"/>
  <c r="L5"/>
  <c r="T5" i="12"/>
  <c r="P5"/>
  <c r="Q5" s="1"/>
  <c r="O5"/>
  <c r="L5"/>
  <c r="T5" i="11"/>
  <c r="P5"/>
  <c r="Q5" s="1"/>
  <c r="O5"/>
  <c r="L5"/>
  <c r="S5" i="9"/>
  <c r="O5"/>
  <c r="P5" s="1"/>
  <c r="N5"/>
  <c r="K5"/>
</calcChain>
</file>

<file path=xl/sharedStrings.xml><?xml version="1.0" encoding="utf-8"?>
<sst xmlns="http://schemas.openxmlformats.org/spreadsheetml/2006/main" count="129" uniqueCount="66">
  <si>
    <t>Сельские поселения</t>
  </si>
  <si>
    <t>№ п\п</t>
  </si>
  <si>
    <t>Старо Казанчинский сельсовет</t>
  </si>
  <si>
    <t>Колич-во населения по статистике на 01.01.2016</t>
  </si>
  <si>
    <t>Колич-во разводов в 2016</t>
  </si>
  <si>
    <t>Колич-во браков в 2016</t>
  </si>
  <si>
    <t>Умерло</t>
  </si>
  <si>
    <t>Родилось за 2016</t>
  </si>
  <si>
    <t>Естественный прирост (убыль), всего чел.</t>
  </si>
  <si>
    <t>Миграция населения, человек ПРИБЫЛО</t>
  </si>
  <si>
    <t>Миграция населения, человек ВЫБЫЛО</t>
  </si>
  <si>
    <t>Естественный прирост (убыль) в расчёте на 1000 чел. населения</t>
  </si>
  <si>
    <t>Миграция населения прирост, (убыль)</t>
  </si>
  <si>
    <t>4.</t>
  </si>
  <si>
    <t>Колич-во населения по статистике на 01.01.2015</t>
  </si>
  <si>
    <t>Колич-во населения по статистике на 01.01.2013</t>
  </si>
  <si>
    <t>В т.ч. Трудоспособного возраста</t>
  </si>
  <si>
    <t>В т.ч. мужчин на 01.01.2013</t>
  </si>
  <si>
    <t>В т.ч. женщин на 01.01.2013</t>
  </si>
  <si>
    <t>Колич-во браков в 2013</t>
  </si>
  <si>
    <t>Колич-во разводов в 2013</t>
  </si>
  <si>
    <t>Родилось за 2013</t>
  </si>
  <si>
    <t>Родилось в расчёте на 1000 чел.</t>
  </si>
  <si>
    <t>Умерло в расчёте на 1000 чел.</t>
  </si>
  <si>
    <t>В т.ч. незамужние</t>
  </si>
  <si>
    <t>В т.ч. неженатые</t>
  </si>
  <si>
    <t>В т.ч. мужчин на 01.01.2015</t>
  </si>
  <si>
    <t>В т.ч. женщин на 01.01.2015</t>
  </si>
  <si>
    <t>Колич-во браков в 2015</t>
  </si>
  <si>
    <t>Колич-во разводов в 2015</t>
  </si>
  <si>
    <t>Родилось за 2015</t>
  </si>
  <si>
    <t>В т.ч. мужчин на 01.01.2016</t>
  </si>
  <si>
    <t>В т.ч. женщин на 01.01.2016</t>
  </si>
  <si>
    <r>
      <t xml:space="preserve">Миграция насел., чел. </t>
    </r>
    <r>
      <rPr>
        <b/>
        <sz val="11"/>
        <color indexed="8"/>
        <rFont val="Times New Roman"/>
        <family val="1"/>
        <charset val="204"/>
      </rPr>
      <t>ПРИБЫЛО</t>
    </r>
  </si>
  <si>
    <r>
      <t xml:space="preserve">Миграция насел., чел. </t>
    </r>
    <r>
      <rPr>
        <b/>
        <sz val="11"/>
        <color indexed="8"/>
        <rFont val="Times New Roman"/>
        <family val="1"/>
        <charset val="204"/>
      </rPr>
      <t>ВЫБЫЛО</t>
    </r>
  </si>
  <si>
    <t>Численность детей дошкольного возраста            (1-6 лет)</t>
  </si>
  <si>
    <t xml:space="preserve">Численность обучающихся в общеобра-          зовательных организациях, человек </t>
  </si>
  <si>
    <t>Численность пенсионеров</t>
  </si>
  <si>
    <t xml:space="preserve">Численность населения трудоспособного возраста </t>
  </si>
  <si>
    <t>ДЕМОГРАФИЧЕСКИЕ ПОКАЗАТЕЛИ ПО МУНИЦИПАЛЬНОМУ РАЙОНУ АСКИНСКИЙ РАЙОН В РАЗРЕЗЕ СЕЛЬСКИХ ПОСЕЛЕНИЙ ЗА 2013 ГОД</t>
  </si>
  <si>
    <t>ДЕМОГРАФИЧЕСКИЕ ПОКАЗАТЕЛИ ПО МУНИЦИПАЛЬНОМУ РАЙОНУ АСКИНСКИЙ РАЙОН В РАЗРЕЗЕ СЕЛЬСКИХ ПОСЕЛЕНИЙ ЗА 2014 ГОД</t>
  </si>
  <si>
    <t>ДЕМОГРАФИЧЕСКИЕ ПОКАЗАТЕЛИ ПО МУНИЦИПАЛЬНОМУ РАЙОНУ АСКИНСКИЙ РАЙОН В РАЗРЕЗЕ СЕЛЬСКИХ ПОСЕЛЕНИЙ ЗА 2015 ГОД</t>
  </si>
  <si>
    <t>ДЕМОГРАФИЧЕСКИЕ ПОКАЗАТЕЛИ ПО МУНИЦИПАЛЬНОМУ РАЙОНУ АСКИНСКИЙ РАЙОН В РАЗРЕЗЕ СЕЛЬСКИХ ПОСЕЛЕНИЙ ЗА 2016 ГОД</t>
  </si>
  <si>
    <t>СТРУКТУРА ЗАНЯТОСТИ НАСЕЛЕНИЯ В РАЗРЕЗЕ СЕЛЬСКИХ ПОСЕЛЕНИЙ ПО СОСТОЯНИЮ НА 01.01.2017 ГОД</t>
  </si>
  <si>
    <t>Колич-во населения по вашим данным</t>
  </si>
  <si>
    <t>Колич-во населения по вашим данным на 01.01.2016</t>
  </si>
  <si>
    <t>Колич-во населения по вашим данным на 01.01.2015</t>
  </si>
  <si>
    <t>Колич-во населения по вашим данным на 01.01.2014</t>
  </si>
  <si>
    <t>Колич-во населения по вашим данным на 01.01.2013</t>
  </si>
  <si>
    <t xml:space="preserve">Численность обучающихся в ВУЗах, ССУЗах, ПУ (с отрывом от призводства), чел. </t>
  </si>
  <si>
    <t>Численность лиц, проходивших срочную военную службу в рядах ВС РФ</t>
  </si>
  <si>
    <r>
      <rPr>
        <b/>
        <sz val="11"/>
        <rFont val="Times New Roman"/>
        <family val="1"/>
        <charset val="204"/>
      </rPr>
      <t>Из них заняты</t>
    </r>
    <r>
      <rPr>
        <sz val="11"/>
        <rFont val="Times New Roman"/>
        <family val="1"/>
        <charset val="204"/>
      </rPr>
      <t xml:space="preserve"> (работают в учреждениях, предприятиях, КФХ, СПК, в субъектах малого предпр-ва, ИП, вахта, временно или постоянно за пределами района и т.д.)</t>
    </r>
  </si>
  <si>
    <r>
      <rPr>
        <b/>
        <sz val="11"/>
        <rFont val="Times New Roman"/>
        <family val="1"/>
        <charset val="204"/>
      </rPr>
      <t>В т.ч. заняты</t>
    </r>
    <r>
      <rPr>
        <sz val="11"/>
        <rFont val="Times New Roman"/>
        <family val="1"/>
        <charset val="204"/>
      </rPr>
      <t xml:space="preserve"> в учрежд., предпр, организац., отчитывающихся в отделе статистики района (без СМП)</t>
    </r>
  </si>
  <si>
    <r>
      <rPr>
        <b/>
        <sz val="11"/>
        <rFont val="Times New Roman"/>
        <family val="1"/>
        <charset val="204"/>
      </rPr>
      <t>В т.ч. работают</t>
    </r>
    <r>
      <rPr>
        <sz val="11"/>
        <rFont val="Times New Roman"/>
        <family val="1"/>
        <charset val="204"/>
      </rPr>
      <t xml:space="preserve"> за пределами района, но в РБ</t>
    </r>
  </si>
  <si>
    <r>
      <rPr>
        <b/>
        <sz val="11"/>
        <color theme="1"/>
        <rFont val="Times New Roman"/>
        <family val="1"/>
        <charset val="204"/>
      </rPr>
      <t>В т.ч. работают</t>
    </r>
    <r>
      <rPr>
        <sz val="11"/>
        <color theme="1"/>
        <rFont val="Times New Roman"/>
        <family val="1"/>
        <charset val="204"/>
      </rPr>
      <t xml:space="preserve"> за пределами РБ</t>
    </r>
  </si>
  <si>
    <t>Демографические показатели по СП Казанчинский сельсовет за 2012-2016 гг</t>
  </si>
  <si>
    <t>Колич-во населения по статистике на 01.01.</t>
  </si>
  <si>
    <t>Колич-во населения по вашим данным на 01.01.</t>
  </si>
  <si>
    <t>В т.ч. мужчин на 01.01.</t>
  </si>
  <si>
    <t>В т.ч. женщин на 01.01</t>
  </si>
  <si>
    <t>Колич-во браков</t>
  </si>
  <si>
    <t xml:space="preserve">Колич-во разводов </t>
  </si>
  <si>
    <t xml:space="preserve">Родилось </t>
  </si>
  <si>
    <t>женщины по уходу за ребенком до 3х лет</t>
  </si>
  <si>
    <t>прочие</t>
  </si>
  <si>
    <t>Годы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</si>
</sst>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6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wrapText="1"/>
    </xf>
    <xf numFmtId="0" fontId="5" fillId="0" borderId="4" xfId="0" applyFont="1" applyBorder="1" applyAlignment="1">
      <alignment horizontal="center" vertical="top" wrapText="1"/>
    </xf>
    <xf numFmtId="0" fontId="2" fillId="3" borderId="0" xfId="0" applyFont="1" applyFill="1" applyAlignment="1">
      <alignment wrapText="1"/>
    </xf>
    <xf numFmtId="0" fontId="6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4" borderId="0" xfId="0" applyFont="1" applyFill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wrapText="1"/>
    </xf>
    <xf numFmtId="0" fontId="11" fillId="5" borderId="0" xfId="0" applyFont="1" applyFill="1" applyAlignment="1">
      <alignment wrapText="1"/>
    </xf>
    <xf numFmtId="0" fontId="13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/>
    </xf>
    <xf numFmtId="0" fontId="13" fillId="2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vertical="top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/>
    <xf numFmtId="0" fontId="13" fillId="5" borderId="1" xfId="0" applyFont="1" applyFill="1" applyBorder="1" applyAlignment="1">
      <alignment vertical="top"/>
    </xf>
    <xf numFmtId="0" fontId="15" fillId="5" borderId="1" xfId="0" applyFont="1" applyFill="1" applyBorder="1" applyAlignment="1">
      <alignment wrapText="1"/>
    </xf>
    <xf numFmtId="164" fontId="15" fillId="5" borderId="1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9"/>
  <sheetViews>
    <sheetView zoomScale="80" zoomScaleNormal="80" workbookViewId="0">
      <selection activeCell="M6" sqref="M6"/>
    </sheetView>
  </sheetViews>
  <sheetFormatPr defaultColWidth="8.85546875" defaultRowHeight="15"/>
  <cols>
    <col min="1" max="1" width="7.7109375" style="1" customWidth="1"/>
    <col min="2" max="2" width="9.85546875" style="1" customWidth="1"/>
    <col min="3" max="3" width="10.5703125" style="1" customWidth="1"/>
    <col min="4" max="5" width="6.42578125" style="1" customWidth="1"/>
    <col min="6" max="7" width="6.5703125" style="1" customWidth="1"/>
    <col min="8" max="8" width="5.5703125" style="1" customWidth="1"/>
    <col min="9" max="9" width="5.42578125" style="1" customWidth="1"/>
    <col min="10" max="10" width="6.7109375" style="1" customWidth="1"/>
    <col min="11" max="11" width="10.85546875" style="1" customWidth="1"/>
    <col min="12" max="13" width="8.85546875" style="1"/>
    <col min="14" max="14" width="9.28515625" style="1" customWidth="1"/>
    <col min="15" max="15" width="8.85546875" style="1"/>
    <col min="16" max="16" width="9.7109375" style="1" customWidth="1"/>
    <col min="17" max="17" width="8.85546875" style="1" customWidth="1"/>
    <col min="18" max="18" width="9.28515625" style="1" customWidth="1"/>
    <col min="19" max="19" width="11" style="1" customWidth="1"/>
    <col min="20" max="16384" width="8.85546875" style="1"/>
  </cols>
  <sheetData>
    <row r="2" spans="1:19">
      <c r="A2" s="49" t="s">
        <v>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5.75" thickBot="1"/>
    <row r="4" spans="1:19" ht="150.75" customHeight="1">
      <c r="A4" s="3" t="s">
        <v>65</v>
      </c>
      <c r="B4" s="2" t="s">
        <v>56</v>
      </c>
      <c r="C4" s="25" t="s">
        <v>57</v>
      </c>
      <c r="D4" s="4" t="s">
        <v>58</v>
      </c>
      <c r="E4" s="4" t="s">
        <v>25</v>
      </c>
      <c r="F4" s="5" t="s">
        <v>59</v>
      </c>
      <c r="G4" s="5" t="s">
        <v>24</v>
      </c>
      <c r="H4" s="6" t="s">
        <v>60</v>
      </c>
      <c r="I4" s="6" t="s">
        <v>61</v>
      </c>
      <c r="J4" s="7" t="s">
        <v>62</v>
      </c>
      <c r="K4" s="8" t="s">
        <v>22</v>
      </c>
      <c r="L4" s="7" t="s">
        <v>6</v>
      </c>
      <c r="M4" s="9" t="s">
        <v>16</v>
      </c>
      <c r="N4" s="10" t="s">
        <v>23</v>
      </c>
      <c r="O4" s="11" t="s">
        <v>8</v>
      </c>
      <c r="P4" s="12" t="s">
        <v>11</v>
      </c>
      <c r="Q4" s="13" t="s">
        <v>9</v>
      </c>
      <c r="R4" s="14" t="s">
        <v>10</v>
      </c>
      <c r="S4" s="15" t="s">
        <v>12</v>
      </c>
    </row>
    <row r="5" spans="1:19" ht="27.75" customHeight="1">
      <c r="A5" s="37">
        <v>2012</v>
      </c>
      <c r="B5" s="37">
        <v>1097</v>
      </c>
      <c r="C5" s="38">
        <f t="shared" ref="C5:C9" si="0">D5+F5</f>
        <v>1288</v>
      </c>
      <c r="D5" s="39">
        <v>650</v>
      </c>
      <c r="E5" s="39">
        <v>181</v>
      </c>
      <c r="F5" s="39">
        <v>638</v>
      </c>
      <c r="G5" s="39">
        <v>66</v>
      </c>
      <c r="H5" s="39"/>
      <c r="I5" s="39"/>
      <c r="J5" s="39">
        <v>14</v>
      </c>
      <c r="K5" s="40">
        <f t="shared" ref="K5:K9" si="1">J5/B5*1000</f>
        <v>12.76207839562443</v>
      </c>
      <c r="L5" s="39">
        <v>14</v>
      </c>
      <c r="M5" s="39">
        <v>8</v>
      </c>
      <c r="N5" s="40">
        <f t="shared" ref="N5:N9" si="2">L5/B5*1000</f>
        <v>12.76207839562443</v>
      </c>
      <c r="O5" s="40">
        <f t="shared" ref="O5:O9" si="3">J5-L5</f>
        <v>0</v>
      </c>
      <c r="P5" s="40">
        <f t="shared" ref="P5:P9" si="4">O5/B5*1000</f>
        <v>0</v>
      </c>
      <c r="Q5" s="39">
        <v>29</v>
      </c>
      <c r="R5" s="39">
        <v>32</v>
      </c>
      <c r="S5" s="40">
        <f t="shared" ref="S5:S9" si="5">Q5-R5</f>
        <v>-3</v>
      </c>
    </row>
    <row r="6" spans="1:19" ht="26.25" customHeight="1">
      <c r="A6" s="37">
        <v>2013</v>
      </c>
      <c r="B6" s="37">
        <v>1070</v>
      </c>
      <c r="C6" s="38">
        <f t="shared" si="0"/>
        <v>1279</v>
      </c>
      <c r="D6" s="39">
        <v>643</v>
      </c>
      <c r="E6" s="39">
        <v>177</v>
      </c>
      <c r="F6" s="39">
        <v>636</v>
      </c>
      <c r="G6" s="39">
        <v>66</v>
      </c>
      <c r="H6" s="39"/>
      <c r="I6" s="39"/>
      <c r="J6" s="39">
        <v>13</v>
      </c>
      <c r="K6" s="40">
        <f t="shared" si="1"/>
        <v>12.149532710280374</v>
      </c>
      <c r="L6" s="39">
        <v>20</v>
      </c>
      <c r="M6" s="39">
        <v>6</v>
      </c>
      <c r="N6" s="40">
        <f t="shared" si="2"/>
        <v>18.691588785046729</v>
      </c>
      <c r="O6" s="40">
        <f t="shared" si="3"/>
        <v>-7</v>
      </c>
      <c r="P6" s="40">
        <f t="shared" si="4"/>
        <v>-6.5420560747663554</v>
      </c>
      <c r="Q6" s="39">
        <v>21</v>
      </c>
      <c r="R6" s="39">
        <v>31</v>
      </c>
      <c r="S6" s="40">
        <f t="shared" si="5"/>
        <v>-10</v>
      </c>
    </row>
    <row r="7" spans="1:19" ht="26.25" customHeight="1">
      <c r="A7" s="37">
        <v>2014</v>
      </c>
      <c r="B7" s="37">
        <v>1058</v>
      </c>
      <c r="C7" s="38">
        <f t="shared" si="0"/>
        <v>1272</v>
      </c>
      <c r="D7" s="39">
        <v>639</v>
      </c>
      <c r="E7" s="39">
        <v>171</v>
      </c>
      <c r="F7" s="39">
        <v>633</v>
      </c>
      <c r="G7" s="39">
        <v>65</v>
      </c>
      <c r="H7" s="39"/>
      <c r="I7" s="39"/>
      <c r="J7" s="39">
        <v>23</v>
      </c>
      <c r="K7" s="40">
        <f t="shared" si="1"/>
        <v>21.739130434782609</v>
      </c>
      <c r="L7" s="39">
        <v>19</v>
      </c>
      <c r="M7" s="39">
        <v>5</v>
      </c>
      <c r="N7" s="40">
        <f t="shared" si="2"/>
        <v>17.958412098298677</v>
      </c>
      <c r="O7" s="40">
        <f t="shared" si="3"/>
        <v>4</v>
      </c>
      <c r="P7" s="40">
        <f t="shared" si="4"/>
        <v>3.7807183364839321</v>
      </c>
      <c r="Q7" s="39">
        <v>23</v>
      </c>
      <c r="R7" s="39">
        <v>36</v>
      </c>
      <c r="S7" s="40">
        <f t="shared" si="5"/>
        <v>-13</v>
      </c>
    </row>
    <row r="8" spans="1:19" ht="27.75" customHeight="1">
      <c r="A8" s="37">
        <v>2015</v>
      </c>
      <c r="B8" s="37">
        <v>1042</v>
      </c>
      <c r="C8" s="38">
        <f t="shared" si="0"/>
        <v>1257</v>
      </c>
      <c r="D8" s="39">
        <v>624</v>
      </c>
      <c r="E8" s="39">
        <v>168</v>
      </c>
      <c r="F8" s="39">
        <v>633</v>
      </c>
      <c r="G8" s="39">
        <v>65</v>
      </c>
      <c r="H8" s="39"/>
      <c r="I8" s="39"/>
      <c r="J8" s="39">
        <v>12</v>
      </c>
      <c r="K8" s="40">
        <f t="shared" si="1"/>
        <v>11.516314779270633</v>
      </c>
      <c r="L8" s="39">
        <v>25</v>
      </c>
      <c r="M8" s="39">
        <v>7</v>
      </c>
      <c r="N8" s="40">
        <f t="shared" si="2"/>
        <v>23.99232245681382</v>
      </c>
      <c r="O8" s="40">
        <f t="shared" si="3"/>
        <v>-13</v>
      </c>
      <c r="P8" s="40">
        <f t="shared" si="4"/>
        <v>-12.476007677543185</v>
      </c>
      <c r="Q8" s="39">
        <v>10</v>
      </c>
      <c r="R8" s="39">
        <v>25</v>
      </c>
      <c r="S8" s="40">
        <f t="shared" si="5"/>
        <v>-15</v>
      </c>
    </row>
    <row r="9" spans="1:19" ht="27.75" customHeight="1">
      <c r="A9" s="37">
        <v>2016</v>
      </c>
      <c r="B9" s="41">
        <v>984</v>
      </c>
      <c r="C9" s="42">
        <f t="shared" si="0"/>
        <v>1215</v>
      </c>
      <c r="D9" s="39">
        <v>603</v>
      </c>
      <c r="E9" s="39">
        <v>165</v>
      </c>
      <c r="F9" s="39">
        <v>612</v>
      </c>
      <c r="G9" s="39">
        <v>63</v>
      </c>
      <c r="H9" s="39">
        <v>6</v>
      </c>
      <c r="I9" s="39">
        <v>1</v>
      </c>
      <c r="J9" s="39">
        <v>12</v>
      </c>
      <c r="K9" s="40">
        <f t="shared" si="1"/>
        <v>12.195121951219512</v>
      </c>
      <c r="L9" s="39">
        <v>28</v>
      </c>
      <c r="M9" s="39">
        <v>10</v>
      </c>
      <c r="N9" s="40">
        <f t="shared" si="2"/>
        <v>28.455284552845526</v>
      </c>
      <c r="O9" s="40">
        <f t="shared" si="3"/>
        <v>-16</v>
      </c>
      <c r="P9" s="40">
        <f t="shared" si="4"/>
        <v>-16.260162601626018</v>
      </c>
      <c r="Q9" s="39">
        <v>9</v>
      </c>
      <c r="R9" s="39">
        <v>18</v>
      </c>
      <c r="S9" s="40">
        <f t="shared" si="5"/>
        <v>-9</v>
      </c>
    </row>
  </sheetData>
  <mergeCells count="1">
    <mergeCell ref="A2:S2"/>
  </mergeCells>
  <phoneticPr fontId="10" type="noConversion"/>
  <pageMargins left="0.31496062992125984" right="0.1968503937007874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5"/>
  <sheetViews>
    <sheetView zoomScale="80" zoomScaleNormal="80" workbookViewId="0">
      <selection activeCell="A6" sqref="A6:XFD19"/>
    </sheetView>
  </sheetViews>
  <sheetFormatPr defaultColWidth="8.85546875" defaultRowHeight="15"/>
  <cols>
    <col min="1" max="1" width="6.7109375" style="1" customWidth="1"/>
    <col min="2" max="2" width="27.28515625" style="1" customWidth="1"/>
    <col min="3" max="4" width="11.85546875" style="1" customWidth="1"/>
    <col min="5" max="6" width="6.42578125" style="1" customWidth="1"/>
    <col min="7" max="8" width="6.5703125" style="1" customWidth="1"/>
    <col min="9" max="9" width="6.28515625" style="1" customWidth="1"/>
    <col min="10" max="10" width="6.140625" style="1" customWidth="1"/>
    <col min="11" max="11" width="6.7109375" style="1" customWidth="1"/>
    <col min="12" max="12" width="12.42578125" style="1" customWidth="1"/>
    <col min="13" max="14" width="8.85546875" style="1"/>
    <col min="15" max="15" width="14.7109375" style="1" customWidth="1"/>
    <col min="16" max="16" width="8.85546875" style="1"/>
    <col min="17" max="17" width="9.7109375" style="1" customWidth="1"/>
    <col min="18" max="18" width="8.85546875" style="1" customWidth="1"/>
    <col min="19" max="19" width="9.28515625" style="1" customWidth="1"/>
    <col min="20" max="20" width="11" style="1" customWidth="1"/>
    <col min="21" max="16384" width="8.85546875" style="1"/>
  </cols>
  <sheetData>
    <row r="2" spans="1:20">
      <c r="B2" s="49" t="s">
        <v>39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15.75" thickBot="1"/>
    <row r="4" spans="1:20" ht="135">
      <c r="A4" s="2" t="s">
        <v>1</v>
      </c>
      <c r="B4" s="3" t="s">
        <v>0</v>
      </c>
      <c r="C4" s="2" t="s">
        <v>15</v>
      </c>
      <c r="D4" s="25" t="s">
        <v>48</v>
      </c>
      <c r="E4" s="4" t="s">
        <v>17</v>
      </c>
      <c r="F4" s="4" t="s">
        <v>25</v>
      </c>
      <c r="G4" s="5" t="s">
        <v>18</v>
      </c>
      <c r="H4" s="5" t="s">
        <v>24</v>
      </c>
      <c r="I4" s="6" t="s">
        <v>19</v>
      </c>
      <c r="J4" s="6" t="s">
        <v>20</v>
      </c>
      <c r="K4" s="7" t="s">
        <v>21</v>
      </c>
      <c r="L4" s="8" t="s">
        <v>22</v>
      </c>
      <c r="M4" s="7" t="s">
        <v>6</v>
      </c>
      <c r="N4" s="9" t="s">
        <v>16</v>
      </c>
      <c r="O4" s="10" t="s">
        <v>23</v>
      </c>
      <c r="P4" s="11" t="s">
        <v>8</v>
      </c>
      <c r="Q4" s="12" t="s">
        <v>11</v>
      </c>
      <c r="R4" s="13" t="s">
        <v>9</v>
      </c>
      <c r="S4" s="14" t="s">
        <v>10</v>
      </c>
      <c r="T4" s="15" t="s">
        <v>12</v>
      </c>
    </row>
    <row r="5" spans="1:20" ht="14.65" customHeight="1">
      <c r="A5" s="16" t="s">
        <v>13</v>
      </c>
      <c r="B5" s="17" t="s">
        <v>2</v>
      </c>
      <c r="C5" s="17">
        <v>1070</v>
      </c>
      <c r="D5" s="26">
        <f t="shared" ref="D5" si="0">E5+G5</f>
        <v>1279</v>
      </c>
      <c r="E5" s="16">
        <v>643</v>
      </c>
      <c r="F5" s="16">
        <v>177</v>
      </c>
      <c r="G5" s="16">
        <v>636</v>
      </c>
      <c r="H5" s="16">
        <v>66</v>
      </c>
      <c r="I5" s="16"/>
      <c r="J5" s="16"/>
      <c r="K5" s="16">
        <v>13</v>
      </c>
      <c r="L5" s="18">
        <f t="shared" ref="L5" si="1">K5/C5*1000</f>
        <v>12.149532710280374</v>
      </c>
      <c r="M5" s="16">
        <v>20</v>
      </c>
      <c r="N5" s="16">
        <v>6</v>
      </c>
      <c r="O5" s="18">
        <f t="shared" ref="O5" si="2">M5/C5*1000</f>
        <v>18.691588785046729</v>
      </c>
      <c r="P5" s="18">
        <f t="shared" ref="P5" si="3">K5-M5</f>
        <v>-7</v>
      </c>
      <c r="Q5" s="18">
        <f t="shared" ref="Q5" si="4">P5/C5*1000</f>
        <v>-6.5420560747663554</v>
      </c>
      <c r="R5" s="16">
        <v>21</v>
      </c>
      <c r="S5" s="16">
        <v>31</v>
      </c>
      <c r="T5" s="18">
        <f t="shared" ref="T5" si="5">R5-S5</f>
        <v>-10</v>
      </c>
    </row>
  </sheetData>
  <mergeCells count="1">
    <mergeCell ref="B2:T2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T5"/>
  <sheetViews>
    <sheetView zoomScale="80" zoomScaleNormal="80" workbookViewId="0">
      <selection activeCell="A6" sqref="A6:XFD19"/>
    </sheetView>
  </sheetViews>
  <sheetFormatPr defaultColWidth="8.85546875" defaultRowHeight="15"/>
  <cols>
    <col min="1" max="1" width="6.7109375" style="1" customWidth="1"/>
    <col min="2" max="2" width="27.28515625" style="1" customWidth="1"/>
    <col min="3" max="4" width="11.85546875" style="1" customWidth="1"/>
    <col min="5" max="6" width="6.42578125" style="1" customWidth="1"/>
    <col min="7" max="8" width="6.5703125" style="1" customWidth="1"/>
    <col min="9" max="9" width="6.28515625" style="1" customWidth="1"/>
    <col min="10" max="10" width="6.140625" style="1" customWidth="1"/>
    <col min="11" max="11" width="6.7109375" style="1" customWidth="1"/>
    <col min="12" max="12" width="12.42578125" style="1" customWidth="1"/>
    <col min="13" max="14" width="8.85546875" style="1"/>
    <col min="15" max="15" width="14.7109375" style="1" customWidth="1"/>
    <col min="16" max="16" width="8.85546875" style="1"/>
    <col min="17" max="17" width="9.7109375" style="1" customWidth="1"/>
    <col min="18" max="18" width="8.85546875" style="1" customWidth="1"/>
    <col min="19" max="19" width="9.28515625" style="1" customWidth="1"/>
    <col min="20" max="20" width="11" style="1" customWidth="1"/>
    <col min="21" max="16384" width="8.85546875" style="1"/>
  </cols>
  <sheetData>
    <row r="2" spans="1:20">
      <c r="B2" s="49" t="s">
        <v>40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15.75" thickBot="1"/>
    <row r="4" spans="1:20" ht="135">
      <c r="A4" s="2" t="s">
        <v>1</v>
      </c>
      <c r="B4" s="3" t="s">
        <v>0</v>
      </c>
      <c r="C4" s="2" t="s">
        <v>15</v>
      </c>
      <c r="D4" s="25" t="s">
        <v>47</v>
      </c>
      <c r="E4" s="4" t="s">
        <v>17</v>
      </c>
      <c r="F4" s="4" t="s">
        <v>25</v>
      </c>
      <c r="G4" s="5" t="s">
        <v>18</v>
      </c>
      <c r="H4" s="5" t="s">
        <v>24</v>
      </c>
      <c r="I4" s="6" t="s">
        <v>19</v>
      </c>
      <c r="J4" s="6" t="s">
        <v>20</v>
      </c>
      <c r="K4" s="7" t="s">
        <v>21</v>
      </c>
      <c r="L4" s="8" t="s">
        <v>22</v>
      </c>
      <c r="M4" s="7" t="s">
        <v>6</v>
      </c>
      <c r="N4" s="9" t="s">
        <v>16</v>
      </c>
      <c r="O4" s="10" t="s">
        <v>23</v>
      </c>
      <c r="P4" s="11" t="s">
        <v>8</v>
      </c>
      <c r="Q4" s="12" t="s">
        <v>11</v>
      </c>
      <c r="R4" s="13" t="s">
        <v>9</v>
      </c>
      <c r="S4" s="14" t="s">
        <v>10</v>
      </c>
      <c r="T4" s="15" t="s">
        <v>12</v>
      </c>
    </row>
    <row r="5" spans="1:20" ht="14.65" customHeight="1">
      <c r="A5" s="16" t="s">
        <v>13</v>
      </c>
      <c r="B5" s="17" t="s">
        <v>2</v>
      </c>
      <c r="C5" s="17">
        <v>1058</v>
      </c>
      <c r="D5" s="26">
        <f t="shared" ref="D5" si="0">E5+G5</f>
        <v>1272</v>
      </c>
      <c r="E5" s="16">
        <v>639</v>
      </c>
      <c r="F5" s="16">
        <v>171</v>
      </c>
      <c r="G5" s="16">
        <v>633</v>
      </c>
      <c r="H5" s="16">
        <v>65</v>
      </c>
      <c r="I5" s="16"/>
      <c r="J5" s="16"/>
      <c r="K5" s="16">
        <v>23</v>
      </c>
      <c r="L5" s="18">
        <f t="shared" ref="L5" si="1">K5/C5*1000</f>
        <v>21.739130434782609</v>
      </c>
      <c r="M5" s="16">
        <v>19</v>
      </c>
      <c r="N5" s="16">
        <v>5</v>
      </c>
      <c r="O5" s="18">
        <f t="shared" ref="O5" si="2">M5/C5*1000</f>
        <v>17.958412098298677</v>
      </c>
      <c r="P5" s="18">
        <f t="shared" ref="P5" si="3">K5-M5</f>
        <v>4</v>
      </c>
      <c r="Q5" s="18">
        <f t="shared" ref="Q5" si="4">P5/C5*1000</f>
        <v>3.7807183364839321</v>
      </c>
      <c r="R5" s="16">
        <v>23</v>
      </c>
      <c r="S5" s="16">
        <v>36</v>
      </c>
      <c r="T5" s="18">
        <f t="shared" ref="T5" si="5">R5-S5</f>
        <v>-13</v>
      </c>
    </row>
  </sheetData>
  <mergeCells count="1">
    <mergeCell ref="B2:T2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T5"/>
  <sheetViews>
    <sheetView zoomScale="80" zoomScaleNormal="80" workbookViewId="0">
      <selection activeCell="A6" sqref="A6:XFD19"/>
    </sheetView>
  </sheetViews>
  <sheetFormatPr defaultColWidth="8.85546875" defaultRowHeight="15"/>
  <cols>
    <col min="1" max="1" width="6.7109375" style="1" customWidth="1"/>
    <col min="2" max="2" width="27.28515625" style="1" customWidth="1"/>
    <col min="3" max="4" width="11.85546875" style="1" customWidth="1"/>
    <col min="5" max="6" width="6.42578125" style="1" customWidth="1"/>
    <col min="7" max="8" width="6.5703125" style="1" customWidth="1"/>
    <col min="9" max="9" width="6.28515625" style="1" customWidth="1"/>
    <col min="10" max="10" width="6.140625" style="1" customWidth="1"/>
    <col min="11" max="11" width="6.7109375" style="1" customWidth="1"/>
    <col min="12" max="12" width="12.42578125" style="1" customWidth="1"/>
    <col min="13" max="14" width="8.85546875" style="1"/>
    <col min="15" max="15" width="14.7109375" style="1" customWidth="1"/>
    <col min="16" max="16" width="8.85546875" style="1"/>
    <col min="17" max="17" width="9.7109375" style="1" customWidth="1"/>
    <col min="18" max="18" width="8.85546875" style="1" customWidth="1"/>
    <col min="19" max="19" width="9.28515625" style="1" customWidth="1"/>
    <col min="20" max="20" width="11" style="1" customWidth="1"/>
    <col min="21" max="16384" width="8.85546875" style="1"/>
  </cols>
  <sheetData>
    <row r="2" spans="1:20">
      <c r="B2" s="49" t="s">
        <v>41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15.75" thickBot="1"/>
    <row r="4" spans="1:20" ht="135">
      <c r="A4" s="2" t="s">
        <v>1</v>
      </c>
      <c r="B4" s="3" t="s">
        <v>0</v>
      </c>
      <c r="C4" s="2" t="s">
        <v>14</v>
      </c>
      <c r="D4" s="25" t="s">
        <v>46</v>
      </c>
      <c r="E4" s="4" t="s">
        <v>26</v>
      </c>
      <c r="F4" s="4" t="s">
        <v>25</v>
      </c>
      <c r="G4" s="5" t="s">
        <v>27</v>
      </c>
      <c r="H4" s="5" t="s">
        <v>24</v>
      </c>
      <c r="I4" s="6" t="s">
        <v>28</v>
      </c>
      <c r="J4" s="6" t="s">
        <v>29</v>
      </c>
      <c r="K4" s="7" t="s">
        <v>30</v>
      </c>
      <c r="L4" s="8" t="s">
        <v>22</v>
      </c>
      <c r="M4" s="7" t="s">
        <v>6</v>
      </c>
      <c r="N4" s="9" t="s">
        <v>16</v>
      </c>
      <c r="O4" s="10" t="s">
        <v>23</v>
      </c>
      <c r="P4" s="11" t="s">
        <v>8</v>
      </c>
      <c r="Q4" s="12" t="s">
        <v>11</v>
      </c>
      <c r="R4" s="13" t="s">
        <v>9</v>
      </c>
      <c r="S4" s="14" t="s">
        <v>10</v>
      </c>
      <c r="T4" s="15" t="s">
        <v>12</v>
      </c>
    </row>
    <row r="5" spans="1:20" ht="14.65" customHeight="1">
      <c r="A5" s="16" t="s">
        <v>13</v>
      </c>
      <c r="B5" s="17" t="s">
        <v>2</v>
      </c>
      <c r="C5" s="17">
        <v>1042</v>
      </c>
      <c r="D5" s="26">
        <f t="shared" ref="D5" si="0">E5+G5</f>
        <v>1257</v>
      </c>
      <c r="E5" s="16">
        <v>624</v>
      </c>
      <c r="F5" s="16">
        <v>168</v>
      </c>
      <c r="G5" s="16">
        <v>633</v>
      </c>
      <c r="H5" s="16">
        <v>65</v>
      </c>
      <c r="I5" s="16"/>
      <c r="J5" s="16"/>
      <c r="K5" s="16">
        <v>12</v>
      </c>
      <c r="L5" s="18">
        <f t="shared" ref="L5" si="1">K5/C5*1000</f>
        <v>11.516314779270633</v>
      </c>
      <c r="M5" s="16">
        <v>25</v>
      </c>
      <c r="N5" s="16">
        <v>7</v>
      </c>
      <c r="O5" s="18">
        <f t="shared" ref="O5" si="2">M5/C5*1000</f>
        <v>23.99232245681382</v>
      </c>
      <c r="P5" s="18">
        <f t="shared" ref="P5" si="3">K5-M5</f>
        <v>-13</v>
      </c>
      <c r="Q5" s="18">
        <f t="shared" ref="Q5" si="4">P5/C5*1000</f>
        <v>-12.476007677543185</v>
      </c>
      <c r="R5" s="16">
        <v>10</v>
      </c>
      <c r="S5" s="16">
        <v>25</v>
      </c>
      <c r="T5" s="18">
        <f t="shared" ref="T5" si="5">R5-S5</f>
        <v>-15</v>
      </c>
    </row>
  </sheetData>
  <mergeCells count="1">
    <mergeCell ref="B2:T2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5"/>
  <sheetViews>
    <sheetView zoomScale="80" zoomScaleNormal="80" workbookViewId="0">
      <selection activeCell="A6" sqref="A6:XFD20"/>
    </sheetView>
  </sheetViews>
  <sheetFormatPr defaultColWidth="8.85546875" defaultRowHeight="15"/>
  <cols>
    <col min="1" max="1" width="6.7109375" style="1" customWidth="1"/>
    <col min="2" max="2" width="27.28515625" style="1" customWidth="1"/>
    <col min="3" max="4" width="11.85546875" style="1" customWidth="1"/>
    <col min="5" max="6" width="6.42578125" style="1" customWidth="1"/>
    <col min="7" max="8" width="6.5703125" style="1" customWidth="1"/>
    <col min="9" max="9" width="6.28515625" style="1" customWidth="1"/>
    <col min="10" max="10" width="6.140625" style="1" customWidth="1"/>
    <col min="11" max="11" width="6.7109375" style="1" customWidth="1"/>
    <col min="12" max="12" width="12.42578125" style="1" customWidth="1"/>
    <col min="13" max="14" width="8.85546875" style="1"/>
    <col min="15" max="15" width="14.7109375" style="1" customWidth="1"/>
    <col min="16" max="16" width="8.85546875" style="1"/>
    <col min="17" max="17" width="9.7109375" style="1" customWidth="1"/>
    <col min="18" max="18" width="8.85546875" style="1" customWidth="1"/>
    <col min="19" max="19" width="9.28515625" style="1" customWidth="1"/>
    <col min="20" max="20" width="11" style="1" customWidth="1"/>
    <col min="21" max="16384" width="8.85546875" style="1"/>
  </cols>
  <sheetData>
    <row r="2" spans="1:20">
      <c r="B2" s="49" t="s">
        <v>42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15.75" thickBot="1"/>
    <row r="4" spans="1:20" ht="135">
      <c r="A4" s="2" t="s">
        <v>1</v>
      </c>
      <c r="B4" s="3" t="s">
        <v>0</v>
      </c>
      <c r="C4" s="2" t="s">
        <v>3</v>
      </c>
      <c r="D4" s="25" t="s">
        <v>45</v>
      </c>
      <c r="E4" s="4" t="s">
        <v>31</v>
      </c>
      <c r="F4" s="4" t="s">
        <v>25</v>
      </c>
      <c r="G4" s="5" t="s">
        <v>32</v>
      </c>
      <c r="H4" s="5" t="s">
        <v>24</v>
      </c>
      <c r="I4" s="6" t="s">
        <v>5</v>
      </c>
      <c r="J4" s="6" t="s">
        <v>4</v>
      </c>
      <c r="K4" s="19" t="s">
        <v>7</v>
      </c>
      <c r="L4" s="8" t="s">
        <v>22</v>
      </c>
      <c r="M4" s="19" t="s">
        <v>6</v>
      </c>
      <c r="N4" s="9" t="s">
        <v>16</v>
      </c>
      <c r="O4" s="10" t="s">
        <v>23</v>
      </c>
      <c r="P4" s="11" t="s">
        <v>8</v>
      </c>
      <c r="Q4" s="12" t="s">
        <v>11</v>
      </c>
      <c r="R4" s="13" t="s">
        <v>33</v>
      </c>
      <c r="S4" s="14" t="s">
        <v>34</v>
      </c>
      <c r="T4" s="15" t="s">
        <v>12</v>
      </c>
    </row>
    <row r="5" spans="1:20" ht="14.65" customHeight="1">
      <c r="A5" s="16" t="s">
        <v>13</v>
      </c>
      <c r="B5" s="17" t="s">
        <v>2</v>
      </c>
      <c r="C5" s="21">
        <v>984</v>
      </c>
      <c r="D5" s="27">
        <f t="shared" ref="D5" si="0">E5+G5</f>
        <v>1215</v>
      </c>
      <c r="E5" s="16">
        <v>603</v>
      </c>
      <c r="F5" s="16">
        <v>165</v>
      </c>
      <c r="G5" s="16">
        <v>612</v>
      </c>
      <c r="H5" s="16">
        <v>63</v>
      </c>
      <c r="I5" s="16">
        <v>6</v>
      </c>
      <c r="J5" s="16">
        <v>1</v>
      </c>
      <c r="K5" s="16">
        <v>12</v>
      </c>
      <c r="L5" s="18">
        <f t="shared" ref="L5" si="1">K5/C5*1000</f>
        <v>12.195121951219512</v>
      </c>
      <c r="M5" s="16">
        <v>28</v>
      </c>
      <c r="N5" s="16">
        <v>10</v>
      </c>
      <c r="O5" s="18">
        <f t="shared" ref="O5" si="2">M5/C5*1000</f>
        <v>28.455284552845526</v>
      </c>
      <c r="P5" s="18">
        <f t="shared" ref="P5" si="3">K5-M5</f>
        <v>-16</v>
      </c>
      <c r="Q5" s="18">
        <f t="shared" ref="Q5" si="4">P5/C5*1000</f>
        <v>-16.260162601626018</v>
      </c>
      <c r="R5" s="16">
        <v>9</v>
      </c>
      <c r="S5" s="16">
        <v>18</v>
      </c>
      <c r="T5" s="18">
        <f t="shared" ref="T5" si="5">R5-S5</f>
        <v>-9</v>
      </c>
    </row>
  </sheetData>
  <mergeCells count="1">
    <mergeCell ref="B2:T2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"/>
  <sheetViews>
    <sheetView tabSelected="1" topLeftCell="B1" zoomScale="80" zoomScaleNormal="80" workbookViewId="0">
      <selection activeCell="G8" sqref="G8"/>
    </sheetView>
  </sheetViews>
  <sheetFormatPr defaultColWidth="8.85546875" defaultRowHeight="15"/>
  <cols>
    <col min="1" max="1" width="6.7109375" style="1" customWidth="1"/>
    <col min="2" max="2" width="8.5703125" style="1" customWidth="1"/>
    <col min="3" max="3" width="9.140625" style="1" customWidth="1"/>
    <col min="4" max="4" width="9.42578125" style="1" customWidth="1"/>
    <col min="5" max="5" width="11.85546875" style="1" customWidth="1"/>
    <col min="6" max="6" width="11.42578125" style="1" customWidth="1"/>
    <col min="7" max="7" width="12" style="1" customWidth="1"/>
    <col min="8" max="8" width="8.85546875" style="1" customWidth="1"/>
    <col min="9" max="9" width="11.28515625" style="1" customWidth="1"/>
    <col min="10" max="10" width="12.28515625" style="1" customWidth="1"/>
    <col min="11" max="11" width="11.7109375" style="1" customWidth="1"/>
    <col min="12" max="12" width="6.7109375" style="1" customWidth="1"/>
    <col min="13" max="13" width="9" style="20" customWidth="1"/>
    <col min="14" max="14" width="6.5703125" style="20" customWidth="1"/>
    <col min="15" max="15" width="8.85546875" style="20"/>
    <col min="16" max="16384" width="8.85546875" style="1"/>
  </cols>
  <sheetData>
    <row r="1" spans="1:15" s="28" customFormat="1">
      <c r="N1" s="29"/>
      <c r="O1" s="29"/>
    </row>
    <row r="2" spans="1:15" s="28" customFormat="1" ht="14.45" customHeight="1">
      <c r="B2" s="51" t="s">
        <v>43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2"/>
      <c r="O2" s="29"/>
    </row>
    <row r="3" spans="1:15" s="28" customFormat="1">
      <c r="N3" s="29"/>
      <c r="O3" s="29"/>
    </row>
    <row r="4" spans="1:15" s="28" customFormat="1" ht="294" customHeight="1">
      <c r="A4" s="30" t="s">
        <v>1</v>
      </c>
      <c r="B4" s="31" t="s">
        <v>0</v>
      </c>
      <c r="C4" s="32" t="s">
        <v>44</v>
      </c>
      <c r="D4" s="22" t="s">
        <v>35</v>
      </c>
      <c r="E4" s="22" t="s">
        <v>36</v>
      </c>
      <c r="F4" s="22" t="s">
        <v>49</v>
      </c>
      <c r="G4" s="22" t="s">
        <v>50</v>
      </c>
      <c r="H4" s="23" t="s">
        <v>37</v>
      </c>
      <c r="I4" s="23" t="s">
        <v>38</v>
      </c>
      <c r="J4" s="24" t="s">
        <v>51</v>
      </c>
      <c r="K4" s="24" t="s">
        <v>52</v>
      </c>
      <c r="L4" s="24" t="s">
        <v>53</v>
      </c>
      <c r="M4" s="33" t="s">
        <v>54</v>
      </c>
      <c r="N4" s="34" t="s">
        <v>63</v>
      </c>
      <c r="O4" s="34" t="s">
        <v>64</v>
      </c>
    </row>
    <row r="5" spans="1:15" s="36" customFormat="1" ht="27.75" customHeight="1">
      <c r="A5" s="35" t="s">
        <v>13</v>
      </c>
      <c r="B5" s="43">
        <v>2017</v>
      </c>
      <c r="C5" s="44">
        <f>D5+E5+F5+G5+H5+I5</f>
        <v>1203</v>
      </c>
      <c r="D5" s="45">
        <v>99</v>
      </c>
      <c r="E5" s="46">
        <v>98</v>
      </c>
      <c r="F5" s="46">
        <v>47</v>
      </c>
      <c r="G5" s="46">
        <v>4</v>
      </c>
      <c r="H5" s="47">
        <v>344</v>
      </c>
      <c r="I5" s="47">
        <v>611</v>
      </c>
      <c r="J5" s="47">
        <v>130</v>
      </c>
      <c r="K5" s="47">
        <v>18</v>
      </c>
      <c r="L5" s="47">
        <v>63</v>
      </c>
      <c r="M5" s="47">
        <v>181</v>
      </c>
      <c r="N5" s="48">
        <v>46</v>
      </c>
      <c r="O5" s="47">
        <v>173</v>
      </c>
    </row>
  </sheetData>
  <mergeCells count="1">
    <mergeCell ref="B2:N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2012</vt:lpstr>
      <vt:lpstr>2013</vt:lpstr>
      <vt:lpstr>2014</vt:lpstr>
      <vt:lpstr>2015</vt:lpstr>
      <vt:lpstr>2016</vt:lpstr>
      <vt:lpstr>2017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Mingazov</dc:creator>
  <cp:lastModifiedBy>User</cp:lastModifiedBy>
  <cp:lastPrinted>2017-02-17T10:27:02Z</cp:lastPrinted>
  <dcterms:created xsi:type="dcterms:W3CDTF">2017-02-13T10:07:30Z</dcterms:created>
  <dcterms:modified xsi:type="dcterms:W3CDTF">2017-03-10T05:57:09Z</dcterms:modified>
</cp:coreProperties>
</file>